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a889f95f69e21d/"/>
    </mc:Choice>
  </mc:AlternateContent>
  <xr:revisionPtr revIDLastSave="0" documentId="8_{DA238038-76F8-CC44-AFC6-6400CB9E5EF6}" xr6:coauthVersionLast="47" xr6:coauthVersionMax="47" xr10:uidLastSave="{00000000-0000-0000-0000-000000000000}"/>
  <bookViews>
    <workbookView xWindow="1905" yWindow="45" windowWidth="17475" windowHeight="1087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H6" i="1"/>
  <c r="J11" i="1"/>
  <c r="J14" i="1"/>
  <c r="J24" i="1"/>
  <c r="J23" i="1"/>
  <c r="H11" i="1"/>
  <c r="H14" i="1"/>
  <c r="H24" i="1"/>
  <c r="H23" i="1"/>
  <c r="F11" i="1"/>
  <c r="F14" i="1"/>
  <c r="F24" i="1"/>
  <c r="F23" i="1"/>
  <c r="C11" i="1"/>
  <c r="C14" i="1"/>
  <c r="C24" i="1"/>
  <c r="C23" i="1"/>
  <c r="J25" i="1"/>
  <c r="J19" i="1"/>
  <c r="H25" i="1"/>
  <c r="F25" i="1"/>
  <c r="C25" i="1"/>
  <c r="F18" i="1"/>
  <c r="J20" i="1"/>
  <c r="H20" i="1"/>
  <c r="F20" i="1"/>
  <c r="C20" i="1"/>
  <c r="C19" i="1"/>
  <c r="F19" i="1"/>
  <c r="J18" i="1"/>
  <c r="H19" i="1"/>
  <c r="C18" i="1"/>
  <c r="H18" i="1"/>
</calcChain>
</file>

<file path=xl/sharedStrings.xml><?xml version="1.0" encoding="utf-8"?>
<sst xmlns="http://schemas.openxmlformats.org/spreadsheetml/2006/main" count="36" uniqueCount="23">
  <si>
    <t>体重</t>
  </si>
  <si>
    <t>体脂肪率</t>
  </si>
  <si>
    <t>除脂肪体重Kg</t>
  </si>
  <si>
    <t>基礎代謝量　Kcal</t>
  </si>
  <si>
    <t>消費カロリー</t>
  </si>
  <si>
    <t>ダイエット</t>
  </si>
  <si>
    <t>P</t>
  </si>
  <si>
    <t>F</t>
  </si>
  <si>
    <t>C</t>
  </si>
  <si>
    <t>ダイエットは-500</t>
  </si>
  <si>
    <t>は-500</t>
  </si>
  <si>
    <t>　↓ここだけ入力↓</t>
  </si>
  <si>
    <t>1％→0.01</t>
  </si>
  <si>
    <t>ダイエットは−500</t>
  </si>
  <si>
    <t>PFC3,1,6</t>
    <phoneticPr fontId="3"/>
  </si>
  <si>
    <t>トレ週3レベル</t>
    <rPh sb="2" eb="3">
      <t>シュウ</t>
    </rPh>
    <phoneticPr fontId="3"/>
  </si>
  <si>
    <t>トレ週4レベル</t>
    <rPh sb="2" eb="3">
      <t>シュウ</t>
    </rPh>
    <phoneticPr fontId="3"/>
  </si>
  <si>
    <t>トレ週5レベル</t>
    <rPh sb="2" eb="3">
      <t>シュウ</t>
    </rPh>
    <phoneticPr fontId="3"/>
  </si>
  <si>
    <t>ローファットダイエットPFCバランス　簡易計算式</t>
    <rPh sb="23" eb="24">
      <t>シキ</t>
    </rPh>
    <phoneticPr fontId="3"/>
  </si>
  <si>
    <t>VALK山本義徳氏の計算方式を参考にしました</t>
  </si>
  <si>
    <t>立ち仕事レベル</t>
  </si>
  <si>
    <t>PFC2,2,6</t>
    <phoneticPr fontId="3"/>
  </si>
  <si>
    <t>1日の消費カロリー</t>
    <rPh sb="0" eb="2">
      <t>イチニチ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</si>
</sst>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/>
      <right/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" fontId="0" fillId="0" borderId="3" xfId="0" applyNumberFormat="1" applyBorder="1">
      <alignment vertical="center"/>
    </xf>
    <xf numFmtId="1" fontId="0" fillId="0" borderId="5" xfId="0" applyNumberFormat="1" applyBorder="1">
      <alignment vertical="center"/>
    </xf>
    <xf numFmtId="0" fontId="1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6" xfId="0" applyBorder="1">
      <alignment vertical="center"/>
    </xf>
    <xf numFmtId="1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1" fontId="0" fillId="0" borderId="9" xfId="0" applyNumberFormat="1" applyBorder="1">
      <alignment vertical="center"/>
    </xf>
    <xf numFmtId="0" fontId="0" fillId="0" borderId="9" xfId="0" applyBorder="1">
      <alignment vertical="center"/>
    </xf>
    <xf numFmtId="0" fontId="4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left" vertical="center"/>
    </xf>
    <xf numFmtId="1" fontId="0" fillId="0" borderId="10" xfId="0" applyNumberFormat="1" applyBorder="1">
      <alignment vertical="center"/>
    </xf>
    <xf numFmtId="1" fontId="0" fillId="0" borderId="1" xfId="0" applyNumberFormat="1" applyBorder="1">
      <alignment vertical="center"/>
    </xf>
    <xf numFmtId="1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>
      <alignment vertical="center"/>
    </xf>
    <xf numFmtId="1" fontId="0" fillId="0" borderId="18" xfId="0" applyNumberFormat="1" applyBorder="1">
      <alignment vertical="center"/>
    </xf>
    <xf numFmtId="1" fontId="0" fillId="0" borderId="15" xfId="0" applyNumberFormat="1" applyBorder="1">
      <alignment vertical="center"/>
    </xf>
    <xf numFmtId="0" fontId="0" fillId="0" borderId="18" xfId="0" applyBorder="1">
      <alignment vertical="center"/>
    </xf>
    <xf numFmtId="1" fontId="0" fillId="0" borderId="17" xfId="0" applyNumberFormat="1" applyBorder="1">
      <alignment vertical="center"/>
    </xf>
    <xf numFmtId="1" fontId="0" fillId="0" borderId="16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CC45D-0C51-A946-98CA-FEEA678170BB}">
  <dimension ref="A2:L33"/>
  <sheetViews>
    <sheetView showGridLines="0" tabSelected="1" zoomScaleNormal="150" zoomScaleSheetLayoutView="100" workbookViewId="0">
      <selection activeCell="C30" sqref="C30"/>
    </sheetView>
  </sheetViews>
  <sheetFormatPr defaultColWidth="8.82421875" defaultRowHeight="14.25" x14ac:dyDescent="0.2"/>
  <cols>
    <col min="1" max="1" width="5.515625" customWidth="1"/>
    <col min="2" max="2" width="4.53515625" customWidth="1"/>
    <col min="5" max="5" width="2.203125" customWidth="1"/>
    <col min="6" max="6" width="9.4375" customWidth="1"/>
    <col min="7" max="7" width="7.109375" customWidth="1"/>
    <col min="8" max="8" width="9.31640625" bestFit="1" customWidth="1"/>
  </cols>
  <sheetData>
    <row r="2" spans="3:11" x14ac:dyDescent="0.2">
      <c r="D2" t="s">
        <v>18</v>
      </c>
    </row>
    <row r="4" spans="3:11" x14ac:dyDescent="0.2">
      <c r="C4" t="s">
        <v>11</v>
      </c>
    </row>
    <row r="5" spans="3:11" x14ac:dyDescent="0.2">
      <c r="C5" s="17" t="s">
        <v>0</v>
      </c>
      <c r="D5" s="17" t="s">
        <v>1</v>
      </c>
      <c r="E5" s="1"/>
      <c r="F5" s="4" t="s">
        <v>2</v>
      </c>
      <c r="G5" s="4"/>
      <c r="H5" s="1" t="s">
        <v>3</v>
      </c>
      <c r="I5" s="2"/>
    </row>
    <row r="6" spans="3:11" x14ac:dyDescent="0.2">
      <c r="C6" s="10"/>
      <c r="D6" s="10"/>
      <c r="E6" s="13"/>
      <c r="F6" s="14">
        <f>C6-(C6*D6)</f>
        <v>0</v>
      </c>
      <c r="G6" s="12"/>
      <c r="H6" s="11">
        <f>F6*28.5</f>
        <v>0</v>
      </c>
      <c r="I6" s="12"/>
    </row>
    <row r="7" spans="3:11" x14ac:dyDescent="0.2">
      <c r="D7" s="16" t="s">
        <v>12</v>
      </c>
    </row>
    <row r="8" spans="3:11" x14ac:dyDescent="0.2">
      <c r="C8" s="23"/>
      <c r="D8" s="23"/>
      <c r="E8" s="23"/>
      <c r="F8" s="23"/>
      <c r="G8" s="23"/>
      <c r="H8" s="23"/>
      <c r="I8" s="23"/>
      <c r="J8" s="23"/>
      <c r="K8" s="23"/>
    </row>
    <row r="9" spans="3:11" x14ac:dyDescent="0.2">
      <c r="C9" t="s">
        <v>20</v>
      </c>
      <c r="F9" t="s">
        <v>15</v>
      </c>
      <c r="H9" t="s">
        <v>16</v>
      </c>
      <c r="J9" t="s">
        <v>17</v>
      </c>
    </row>
    <row r="10" spans="3:11" x14ac:dyDescent="0.2">
      <c r="C10" s="1" t="s">
        <v>22</v>
      </c>
      <c r="D10" s="4"/>
      <c r="E10" s="1"/>
      <c r="F10" s="4" t="s">
        <v>4</v>
      </c>
      <c r="G10" s="4"/>
      <c r="H10" s="1" t="s">
        <v>4</v>
      </c>
      <c r="I10" s="4"/>
      <c r="J10" s="1" t="s">
        <v>4</v>
      </c>
      <c r="K10" s="2"/>
    </row>
    <row r="11" spans="3:11" x14ac:dyDescent="0.2">
      <c r="C11" s="11">
        <f>H6*1.3</f>
        <v>0</v>
      </c>
      <c r="D11" s="12"/>
      <c r="E11" s="13"/>
      <c r="F11" s="14">
        <f>H6*1.55</f>
        <v>0</v>
      </c>
      <c r="G11" s="12"/>
      <c r="H11" s="11">
        <f>H6*1.64</f>
        <v>0</v>
      </c>
      <c r="I11" s="15"/>
      <c r="J11" s="20">
        <f>H6*1.72</f>
        <v>0</v>
      </c>
      <c r="K11" s="18"/>
    </row>
    <row r="12" spans="3:11" x14ac:dyDescent="0.2">
      <c r="C12" s="22"/>
      <c r="D12" s="23"/>
      <c r="E12" s="23"/>
      <c r="F12" s="22"/>
      <c r="G12" s="23"/>
      <c r="H12" s="22"/>
      <c r="I12" s="23"/>
      <c r="J12" s="22"/>
      <c r="K12" s="23"/>
    </row>
    <row r="13" spans="3:11" x14ac:dyDescent="0.2">
      <c r="C13" s="1" t="s">
        <v>9</v>
      </c>
      <c r="D13" s="4"/>
      <c r="E13" s="1"/>
      <c r="F13" s="4" t="s">
        <v>5</v>
      </c>
      <c r="G13" s="4" t="s">
        <v>10</v>
      </c>
      <c r="H13" s="1" t="s">
        <v>5</v>
      </c>
      <c r="I13" s="4" t="s">
        <v>10</v>
      </c>
      <c r="J13" s="19" t="s">
        <v>13</v>
      </c>
      <c r="K13" s="2"/>
    </row>
    <row r="14" spans="3:11" x14ac:dyDescent="0.2">
      <c r="C14" s="11">
        <f>C11-500</f>
        <v>-500</v>
      </c>
      <c r="D14" s="15"/>
      <c r="E14" s="13"/>
      <c r="F14" s="14">
        <f>F11-500</f>
        <v>-500</v>
      </c>
      <c r="G14" s="12"/>
      <c r="H14" s="11">
        <f>H11-500</f>
        <v>-500</v>
      </c>
      <c r="I14" s="15"/>
      <c r="J14" s="20">
        <f>J11-500</f>
        <v>-500</v>
      </c>
      <c r="K14" s="18"/>
    </row>
    <row r="15" spans="3:11" x14ac:dyDescent="0.2">
      <c r="C15" s="22"/>
      <c r="D15" s="23"/>
      <c r="E15" s="23"/>
      <c r="F15" s="22"/>
      <c r="G15" s="23"/>
      <c r="H15" s="22"/>
      <c r="I15" s="23"/>
      <c r="J15" s="22"/>
      <c r="K15" s="23"/>
    </row>
    <row r="17" spans="1:12" x14ac:dyDescent="0.2">
      <c r="B17" s="10"/>
      <c r="C17" s="4" t="s">
        <v>14</v>
      </c>
      <c r="D17" s="8"/>
      <c r="E17" s="1"/>
      <c r="F17" s="4" t="s">
        <v>14</v>
      </c>
      <c r="G17" s="9"/>
      <c r="H17" s="1" t="s">
        <v>14</v>
      </c>
      <c r="I17" s="9"/>
      <c r="J17" s="1" t="s">
        <v>14</v>
      </c>
      <c r="K17" s="2"/>
    </row>
    <row r="18" spans="1:12" x14ac:dyDescent="0.2">
      <c r="B18" s="26" t="s">
        <v>6</v>
      </c>
      <c r="C18" s="11">
        <f>(C14*0.3)/4</f>
        <v>-37.5</v>
      </c>
      <c r="D18" s="12"/>
      <c r="E18" s="13"/>
      <c r="F18" s="14">
        <f>(F14*0.3)/4</f>
        <v>-37.5</v>
      </c>
      <c r="G18" s="12"/>
      <c r="H18" s="11">
        <f>(H14*0.3)/4</f>
        <v>-37.5</v>
      </c>
      <c r="I18" s="15"/>
      <c r="J18" s="21">
        <f>(J14*0.3)/4</f>
        <v>-37.5</v>
      </c>
      <c r="K18" s="2"/>
    </row>
    <row r="19" spans="1:12" x14ac:dyDescent="0.2">
      <c r="B19" s="26" t="s">
        <v>7</v>
      </c>
      <c r="C19" s="11">
        <f>(C14*0.1)/9</f>
        <v>-5.5555555555555554</v>
      </c>
      <c r="D19" s="12"/>
      <c r="E19" s="13"/>
      <c r="F19" s="14">
        <f>(F14*0.1)/9</f>
        <v>-5.5555555555555554</v>
      </c>
      <c r="G19" s="12"/>
      <c r="H19" s="11">
        <f>(H14*0.3)/9</f>
        <v>-16.666666666666668</v>
      </c>
      <c r="I19" s="15"/>
      <c r="J19" s="21">
        <f>(J14*0.1)/9</f>
        <v>-5.5555555555555554</v>
      </c>
      <c r="K19" s="2"/>
    </row>
    <row r="20" spans="1:12" x14ac:dyDescent="0.2">
      <c r="B20" s="26" t="s">
        <v>8</v>
      </c>
      <c r="C20" s="7">
        <f>(C14*0.6)/4</f>
        <v>-75</v>
      </c>
      <c r="D20" s="5"/>
      <c r="E20" s="3"/>
      <c r="F20" s="7">
        <f>(F14*0.6)/4</f>
        <v>-75</v>
      </c>
      <c r="G20" s="5"/>
      <c r="H20" s="6">
        <f>(H14*0.6)/4</f>
        <v>-75</v>
      </c>
      <c r="I20" s="5"/>
      <c r="J20" s="20">
        <f>(J14*0.6)/4</f>
        <v>-75</v>
      </c>
      <c r="K20" s="18"/>
    </row>
    <row r="21" spans="1:12" x14ac:dyDescent="0.2">
      <c r="B21" s="25"/>
      <c r="C21" s="22"/>
      <c r="D21" s="23"/>
      <c r="E21" s="23"/>
      <c r="F21" s="22"/>
      <c r="G21" s="23"/>
      <c r="H21" s="22"/>
      <c r="I21" s="23"/>
      <c r="J21" s="22"/>
      <c r="K21" s="23"/>
    </row>
    <row r="22" spans="1:12" x14ac:dyDescent="0.2">
      <c r="B22" s="31"/>
      <c r="C22" s="34" t="s">
        <v>21</v>
      </c>
      <c r="D22" s="33"/>
      <c r="E22" s="36"/>
      <c r="F22" s="37" t="s">
        <v>21</v>
      </c>
      <c r="G22" s="33"/>
      <c r="H22" s="34" t="s">
        <v>21</v>
      </c>
      <c r="I22" s="33"/>
      <c r="J22" s="34" t="s">
        <v>21</v>
      </c>
      <c r="K22" s="29"/>
    </row>
    <row r="23" spans="1:12" x14ac:dyDescent="0.2">
      <c r="B23" s="32" t="s">
        <v>6</v>
      </c>
      <c r="C23" s="34">
        <f>(C14*0.2)/4</f>
        <v>-25</v>
      </c>
      <c r="D23" s="33"/>
      <c r="E23" s="13"/>
      <c r="F23" s="14">
        <f>(F14*0.2)/4</f>
        <v>-25</v>
      </c>
      <c r="G23" s="15"/>
      <c r="H23" s="11">
        <f>(H14*0.2)/4</f>
        <v>-25</v>
      </c>
      <c r="I23" s="12"/>
      <c r="J23" s="11">
        <f>(J14*0.2)/4</f>
        <v>-25</v>
      </c>
      <c r="K23" s="12"/>
    </row>
    <row r="24" spans="1:12" x14ac:dyDescent="0.2">
      <c r="B24" s="32" t="s">
        <v>7</v>
      </c>
      <c r="C24" s="11">
        <f>(C14*0.2)/9</f>
        <v>-11.111111111111111</v>
      </c>
      <c r="D24" s="12"/>
      <c r="E24" s="28"/>
      <c r="F24" s="14">
        <f>(F14*0.2)/9</f>
        <v>-11.111111111111111</v>
      </c>
      <c r="G24" s="30"/>
      <c r="H24" s="38">
        <f>(H14*0.2)/9</f>
        <v>-11.111111111111111</v>
      </c>
      <c r="I24" s="30"/>
      <c r="J24" s="38">
        <f>(J14*0.2)/9</f>
        <v>-11.111111111111111</v>
      </c>
      <c r="K24" s="30"/>
    </row>
    <row r="25" spans="1:12" x14ac:dyDescent="0.2">
      <c r="B25" s="32" t="s">
        <v>8</v>
      </c>
      <c r="C25" s="35">
        <f>(C14*0.6)/4</f>
        <v>-75</v>
      </c>
      <c r="D25" s="27"/>
      <c r="E25" s="13"/>
      <c r="F25" s="14">
        <f>(F14*0.6)/4</f>
        <v>-75</v>
      </c>
      <c r="G25" s="12"/>
      <c r="H25" s="11">
        <f>(H14*0.6)/4</f>
        <v>-75</v>
      </c>
      <c r="I25" s="12"/>
      <c r="J25" s="11">
        <f>(J14*0.6)/4</f>
        <v>-75</v>
      </c>
      <c r="K25" s="12"/>
    </row>
    <row r="26" spans="1:12" x14ac:dyDescent="0.2">
      <c r="C26" t="s">
        <v>19</v>
      </c>
    </row>
    <row r="28" spans="1:12" x14ac:dyDescent="0.2">
      <c r="A28" s="23"/>
      <c r="B28" s="23"/>
      <c r="C28" s="23"/>
      <c r="D28" s="24"/>
      <c r="E28" s="23"/>
      <c r="F28" s="23"/>
      <c r="G28" s="24"/>
      <c r="H28" s="23"/>
      <c r="I28" s="24"/>
      <c r="J28" s="23"/>
      <c r="K28" s="23"/>
      <c r="L28" s="23"/>
    </row>
    <row r="29" spans="1:12" x14ac:dyDescent="0.2">
      <c r="A29" s="23"/>
      <c r="B29" s="25"/>
      <c r="C29" s="22"/>
      <c r="D29" s="23"/>
      <c r="E29" s="23"/>
      <c r="F29" s="22"/>
      <c r="G29" s="23"/>
      <c r="H29" s="22"/>
      <c r="I29" s="23"/>
      <c r="J29" s="22"/>
      <c r="K29" s="23"/>
      <c r="L29" s="23"/>
    </row>
    <row r="30" spans="1:12" x14ac:dyDescent="0.2">
      <c r="A30" s="23"/>
      <c r="B30" s="25"/>
      <c r="C30" s="22"/>
      <c r="D30" s="23"/>
      <c r="E30" s="23"/>
      <c r="F30" s="22"/>
      <c r="G30" s="23"/>
      <c r="H30" s="22"/>
      <c r="I30" s="23"/>
      <c r="J30" s="22"/>
      <c r="K30" s="23"/>
      <c r="L30" s="23"/>
    </row>
    <row r="31" spans="1:12" x14ac:dyDescent="0.2">
      <c r="A31" s="23"/>
      <c r="B31" s="25"/>
      <c r="C31" s="22"/>
      <c r="D31" s="23"/>
      <c r="E31" s="23"/>
      <c r="F31" s="22"/>
      <c r="G31" s="23"/>
      <c r="H31" s="22"/>
      <c r="I31" s="23"/>
      <c r="J31" s="22"/>
      <c r="K31" s="23"/>
      <c r="L31" s="23"/>
    </row>
    <row r="32" spans="1:12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 善紀</dc:creator>
  <cp:lastModifiedBy>福井 善紀</cp:lastModifiedBy>
  <dcterms:created xsi:type="dcterms:W3CDTF">2022-06-14T20:20:35Z</dcterms:created>
  <dcterms:modified xsi:type="dcterms:W3CDTF">2022-08-04T03:46:17Z</dcterms:modified>
</cp:coreProperties>
</file>