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yoshinori_fukui/Desktop/"/>
    </mc:Choice>
  </mc:AlternateContent>
  <xr:revisionPtr revIDLastSave="0" documentId="13_ncr:1_{66A66A26-E738-8E40-8920-E11E84648C14}" xr6:coauthVersionLast="45" xr6:coauthVersionMax="47" xr10:uidLastSave="{00000000-0000-0000-0000-000000000000}"/>
  <bookViews>
    <workbookView xWindow="1560" yWindow="640" windowWidth="17480" windowHeight="1088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H14" i="1" l="1"/>
  <c r="H17" i="1" s="1"/>
  <c r="C14" i="1"/>
  <c r="C17" i="1" s="1"/>
  <c r="F14" i="1"/>
  <c r="F17" i="1" s="1"/>
  <c r="F29" i="1" s="1"/>
  <c r="F27" i="1" l="1"/>
  <c r="F28" i="1"/>
  <c r="F20" i="1"/>
  <c r="F21" i="1"/>
  <c r="C29" i="1"/>
  <c r="C21" i="1"/>
  <c r="C28" i="1"/>
  <c r="C27" i="1"/>
  <c r="C20" i="1"/>
  <c r="H29" i="1"/>
  <c r="H20" i="1"/>
  <c r="H21" i="1"/>
  <c r="H28" i="1"/>
  <c r="H27" i="1"/>
</calcChain>
</file>

<file path=xl/sharedStrings.xml><?xml version="1.0" encoding="utf-8"?>
<sst xmlns="http://schemas.openxmlformats.org/spreadsheetml/2006/main" count="38" uniqueCount="25">
  <si>
    <t>体重</t>
  </si>
  <si>
    <t>体脂肪率</t>
  </si>
  <si>
    <t>除脂肪体重Kg</t>
  </si>
  <si>
    <t>基礎代謝量　Kcal</t>
  </si>
  <si>
    <t>トレーニングする日</t>
  </si>
  <si>
    <t>消費カロリー</t>
  </si>
  <si>
    <t>ダイエット</t>
  </si>
  <si>
    <t>P</t>
  </si>
  <si>
    <t>F</t>
  </si>
  <si>
    <t>C</t>
  </si>
  <si>
    <t>PFC3,7,0</t>
  </si>
  <si>
    <t>(ケト導入）</t>
  </si>
  <si>
    <t xml:space="preserve">PFC4.5.1 </t>
  </si>
  <si>
    <t>PFC4,5,1</t>
  </si>
  <si>
    <t>ケトーシス</t>
  </si>
  <si>
    <t>ダイエットは-500</t>
  </si>
  <si>
    <t>は-500</t>
  </si>
  <si>
    <t xml:space="preserve">   オフの日</t>
    <phoneticPr fontId="3"/>
  </si>
  <si>
    <t>　↓ここだけ入力↓</t>
  </si>
  <si>
    <t>1％→0.01</t>
  </si>
  <si>
    <t xml:space="preserve">       週3運動</t>
  </si>
  <si>
    <t>係数</t>
    <rPh sb="0" eb="2">
      <t>ケイスウ</t>
    </rPh>
    <phoneticPr fontId="3"/>
  </si>
  <si>
    <t>ケトーシス</t>
    <phoneticPr fontId="3"/>
  </si>
  <si>
    <t>糖質制限　ケトジェニックPFCバランス　簡易計算式</t>
    <rPh sb="20" eb="22">
      <t>カンイ</t>
    </rPh>
    <rPh sb="24" eb="25">
      <t>シキ</t>
    </rPh>
    <phoneticPr fontId="3"/>
  </si>
  <si>
    <t>VALK山本義徳氏の計算方式を参考にしました</t>
    <rPh sb="4" eb="6">
      <t>ヤマモト</t>
    </rPh>
    <rPh sb="6" eb="8">
      <t>ヨシノリ</t>
    </rPh>
    <rPh sb="8" eb="9">
      <t>シ</t>
    </rPh>
    <rPh sb="10" eb="12">
      <t>ケイサン</t>
    </rPh>
    <rPh sb="12" eb="14">
      <t>ホウシキ</t>
    </rPh>
    <rPh sb="15" eb="17">
      <t>サンコウ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</si>
</sst>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/>
      <right/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1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1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C45D-0C51-A946-98CA-FEEA678170BB}">
  <dimension ref="B2:I31"/>
  <sheetViews>
    <sheetView showGridLines="0" tabSelected="1" zoomScaleNormal="150" zoomScaleSheetLayoutView="100" workbookViewId="0">
      <selection activeCell="C6" sqref="C6:D6"/>
    </sheetView>
  </sheetViews>
  <sheetFormatPr baseColWidth="10" defaultColWidth="8.83203125" defaultRowHeight="18"/>
  <cols>
    <col min="1" max="1" width="5.5" customWidth="1"/>
    <col min="2" max="2" width="4.5" customWidth="1"/>
    <col min="5" max="5" width="2.1640625" customWidth="1"/>
    <col min="6" max="6" width="9.5" customWidth="1"/>
    <col min="7" max="7" width="8.1640625" customWidth="1"/>
    <col min="8" max="8" width="9.33203125" bestFit="1" customWidth="1"/>
  </cols>
  <sheetData>
    <row r="2" spans="3:9">
      <c r="D2" t="s">
        <v>23</v>
      </c>
    </row>
    <row r="4" spans="3:9">
      <c r="C4" t="s">
        <v>18</v>
      </c>
    </row>
    <row r="5" spans="3:9">
      <c r="C5" s="21" t="s">
        <v>0</v>
      </c>
      <c r="D5" s="21" t="s">
        <v>1</v>
      </c>
      <c r="E5" s="1"/>
      <c r="F5" s="5" t="s">
        <v>2</v>
      </c>
      <c r="G5" s="5"/>
      <c r="H5" s="1" t="s">
        <v>3</v>
      </c>
      <c r="I5" s="2"/>
    </row>
    <row r="6" spans="3:9">
      <c r="C6" s="13"/>
      <c r="D6" s="13"/>
      <c r="E6" s="17"/>
      <c r="F6" s="18">
        <f>C6-(C6*D6)</f>
        <v>0</v>
      </c>
      <c r="G6" s="16"/>
      <c r="H6" s="15">
        <f>F6*28.5</f>
        <v>0</v>
      </c>
      <c r="I6" s="16"/>
    </row>
    <row r="7" spans="3:9">
      <c r="D7" s="20" t="s">
        <v>19</v>
      </c>
    </row>
    <row r="9" spans="3:9">
      <c r="C9" t="s">
        <v>21</v>
      </c>
    </row>
    <row r="10" spans="3:9">
      <c r="C10" s="1" t="s">
        <v>4</v>
      </c>
      <c r="D10" s="5"/>
      <c r="E10" s="1"/>
      <c r="F10" s="5" t="s">
        <v>17</v>
      </c>
      <c r="G10" s="5"/>
      <c r="H10" s="1" t="s">
        <v>20</v>
      </c>
      <c r="I10" s="2"/>
    </row>
    <row r="11" spans="3:9">
      <c r="C11" s="17">
        <v>1.9</v>
      </c>
      <c r="D11" s="16"/>
      <c r="E11" s="17"/>
      <c r="F11" s="19">
        <v>1.3</v>
      </c>
      <c r="G11" s="16"/>
      <c r="H11" s="17">
        <v>1.55</v>
      </c>
      <c r="I11" s="16"/>
    </row>
    <row r="13" spans="3:9">
      <c r="C13" s="1" t="s">
        <v>5</v>
      </c>
      <c r="D13" s="5"/>
      <c r="E13" s="1"/>
      <c r="F13" s="5" t="s">
        <v>5</v>
      </c>
      <c r="G13" s="5"/>
      <c r="H13" s="1" t="s">
        <v>5</v>
      </c>
      <c r="I13" s="2"/>
    </row>
    <row r="14" spans="3:9">
      <c r="C14" s="15">
        <f>H6*1.9</f>
        <v>0</v>
      </c>
      <c r="D14" s="16"/>
      <c r="E14" s="17"/>
      <c r="F14" s="18">
        <f>H6*1.3</f>
        <v>0</v>
      </c>
      <c r="G14" s="16"/>
      <c r="H14" s="15">
        <f>H6*1.55</f>
        <v>0</v>
      </c>
      <c r="I14" s="16"/>
    </row>
    <row r="16" spans="3:9">
      <c r="C16" s="1" t="s">
        <v>15</v>
      </c>
      <c r="D16" s="5"/>
      <c r="E16" s="1"/>
      <c r="F16" s="5" t="s">
        <v>6</v>
      </c>
      <c r="G16" s="5" t="s">
        <v>16</v>
      </c>
      <c r="H16" s="1" t="s">
        <v>6</v>
      </c>
      <c r="I16" s="2" t="s">
        <v>16</v>
      </c>
    </row>
    <row r="17" spans="2:9">
      <c r="C17" s="15">
        <f>C14-500</f>
        <v>-500</v>
      </c>
      <c r="D17" s="19"/>
      <c r="E17" s="17"/>
      <c r="F17" s="18">
        <f>F14-500</f>
        <v>-500</v>
      </c>
      <c r="G17" s="16"/>
      <c r="H17" s="15">
        <f>H14-500</f>
        <v>-500</v>
      </c>
      <c r="I17" s="16"/>
    </row>
    <row r="19" spans="2:9">
      <c r="B19" s="13"/>
      <c r="C19" s="5" t="s">
        <v>10</v>
      </c>
      <c r="D19" s="10" t="s">
        <v>11</v>
      </c>
      <c r="E19" s="1"/>
      <c r="F19" s="5" t="s">
        <v>10</v>
      </c>
      <c r="G19" s="11" t="s">
        <v>11</v>
      </c>
      <c r="H19" s="1" t="s">
        <v>10</v>
      </c>
      <c r="I19" s="12" t="s">
        <v>11</v>
      </c>
    </row>
    <row r="20" spans="2:9">
      <c r="B20" s="14" t="s">
        <v>7</v>
      </c>
      <c r="C20" s="15">
        <f>(C17*0.3)/4</f>
        <v>-37.5</v>
      </c>
      <c r="D20" s="16"/>
      <c r="E20" s="17"/>
      <c r="F20" s="18">
        <f>(F17*0.3)/4</f>
        <v>-37.5</v>
      </c>
      <c r="G20" s="16"/>
      <c r="H20" s="15">
        <f>(H17*0.3)/4</f>
        <v>-37.5</v>
      </c>
      <c r="I20" s="16"/>
    </row>
    <row r="21" spans="2:9">
      <c r="B21" s="14" t="s">
        <v>8</v>
      </c>
      <c r="C21" s="15">
        <f>(C17*0.7)/9</f>
        <v>-38.888888888888886</v>
      </c>
      <c r="D21" s="16"/>
      <c r="E21" s="17"/>
      <c r="F21" s="18">
        <f>(F17*0.7)/9</f>
        <v>-38.888888888888886</v>
      </c>
      <c r="G21" s="16"/>
      <c r="H21" s="15">
        <f>(H17*0.7)/9</f>
        <v>-38.888888888888886</v>
      </c>
      <c r="I21" s="16"/>
    </row>
    <row r="22" spans="2:9">
      <c r="B22" s="14" t="s">
        <v>9</v>
      </c>
      <c r="C22" s="6">
        <v>0</v>
      </c>
      <c r="D22" s="6"/>
      <c r="E22" s="3"/>
      <c r="F22" s="6">
        <v>0</v>
      </c>
      <c r="G22" s="6"/>
      <c r="H22" s="3">
        <v>0</v>
      </c>
      <c r="I22" s="4"/>
    </row>
    <row r="26" spans="2:9">
      <c r="B26" s="13"/>
      <c r="C26" s="5" t="s">
        <v>12</v>
      </c>
      <c r="D26" s="10" t="s">
        <v>14</v>
      </c>
      <c r="E26" s="1"/>
      <c r="F26" s="5" t="s">
        <v>13</v>
      </c>
      <c r="G26" s="10" t="s">
        <v>22</v>
      </c>
      <c r="H26" s="1" t="s">
        <v>13</v>
      </c>
      <c r="I26" s="9" t="s">
        <v>14</v>
      </c>
    </row>
    <row r="27" spans="2:9">
      <c r="B27" s="14" t="s">
        <v>7</v>
      </c>
      <c r="C27" s="15">
        <f>(C17*0.4)/4</f>
        <v>-50</v>
      </c>
      <c r="D27" s="16"/>
      <c r="E27" s="17"/>
      <c r="F27" s="18">
        <f>(F17*0.4)/4</f>
        <v>-50</v>
      </c>
      <c r="G27" s="16"/>
      <c r="H27" s="15">
        <f>(H17*0.4)/4</f>
        <v>-50</v>
      </c>
      <c r="I27" s="16"/>
    </row>
    <row r="28" spans="2:9">
      <c r="B28" s="14" t="s">
        <v>8</v>
      </c>
      <c r="C28" s="15">
        <f>(C17*0.5)/9</f>
        <v>-27.777777777777779</v>
      </c>
      <c r="D28" s="16"/>
      <c r="E28" s="17"/>
      <c r="F28" s="18">
        <f>(F17*0.5)/9</f>
        <v>-27.777777777777779</v>
      </c>
      <c r="G28" s="16"/>
      <c r="H28" s="15">
        <f>(H17*0.5)/9</f>
        <v>-27.777777777777779</v>
      </c>
      <c r="I28" s="16"/>
    </row>
    <row r="29" spans="2:9">
      <c r="B29" s="14" t="s">
        <v>9</v>
      </c>
      <c r="C29" s="8">
        <f>(C17*0.1)/4</f>
        <v>-12.5</v>
      </c>
      <c r="D29" s="6"/>
      <c r="E29" s="3"/>
      <c r="F29" s="8">
        <f>(F17*0.1)/4</f>
        <v>-12.5</v>
      </c>
      <c r="G29" s="6"/>
      <c r="H29" s="7">
        <f>(H17*0.1)/4</f>
        <v>-12.5</v>
      </c>
      <c r="I29" s="4"/>
    </row>
    <row r="31" spans="2:9">
      <c r="C31" t="s">
        <v>24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 善紀</dc:creator>
  <cp:lastModifiedBy>福井善紀</cp:lastModifiedBy>
  <dcterms:created xsi:type="dcterms:W3CDTF">2022-06-14T20:20:35Z</dcterms:created>
  <dcterms:modified xsi:type="dcterms:W3CDTF">2022-08-19T15:36:35Z</dcterms:modified>
</cp:coreProperties>
</file>